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iljandivaldee-my.sharepoint.com/personal/ylle_riiner_viljandivald_ee/Documents/Vallavolikogu III koosseis/Töölaud/"/>
    </mc:Choice>
  </mc:AlternateContent>
  <xr:revisionPtr revIDLastSave="13" documentId="13_ncr:1_{99A3F47D-0DF3-499F-BDA6-545C2711FDAD}" xr6:coauthVersionLast="47" xr6:coauthVersionMax="47" xr10:uidLastSave="{9A609D82-8D13-4E6D-A456-E49F00FD0FEA}"/>
  <bookViews>
    <workbookView xWindow="28680" yWindow="-210" windowWidth="29040" windowHeight="17520" xr2:uid="{00000000-000D-0000-FFFF-FFFF00000000}"/>
  </bookViews>
  <sheets>
    <sheet name="Taotluste koon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8" i="1"/>
  <c r="J16" i="1"/>
  <c r="J22" i="1"/>
  <c r="J21" i="1"/>
  <c r="F23" i="1"/>
  <c r="G23" i="1"/>
  <c r="I23" i="1"/>
  <c r="E23" i="1"/>
  <c r="J26" i="1"/>
  <c r="J23" i="1" s="1"/>
  <c r="J25" i="1"/>
  <c r="J24" i="1"/>
  <c r="I5" i="1"/>
</calcChain>
</file>

<file path=xl/sharedStrings.xml><?xml version="1.0" encoding="utf-8"?>
<sst xmlns="http://schemas.openxmlformats.org/spreadsheetml/2006/main" count="145" uniqueCount="91">
  <si>
    <t>Taotlus</t>
  </si>
  <si>
    <t>Jrk nr</t>
  </si>
  <si>
    <t>Kirja nr</t>
  </si>
  <si>
    <t>Taotluse esitaja</t>
  </si>
  <si>
    <t>Sisu</t>
  </si>
  <si>
    <t>I lugemine</t>
  </si>
  <si>
    <t>Kulu</t>
  </si>
  <si>
    <t>Muutus võrreldes I lugemisega</t>
  </si>
  <si>
    <t>II lugemine</t>
  </si>
  <si>
    <t>Eelarve- ja majanduskomisjoni arvamus</t>
  </si>
  <si>
    <t>Vallavalitsuse arvamus</t>
  </si>
  <si>
    <t>1.</t>
  </si>
  <si>
    <t>2.</t>
  </si>
  <si>
    <t>3.</t>
  </si>
  <si>
    <t>4.</t>
  </si>
  <si>
    <t>5.</t>
  </si>
  <si>
    <t>6.</t>
  </si>
  <si>
    <t>7.</t>
  </si>
  <si>
    <t>8.</t>
  </si>
  <si>
    <t>9.</t>
  </si>
  <si>
    <t>Uusna Külamaja/Ulve Kannimäe</t>
  </si>
  <si>
    <t>Heimtali Põhikool/Eero Metsvahi</t>
  </si>
  <si>
    <t>Katteallikas</t>
  </si>
  <si>
    <t>Tulu</t>
  </si>
  <si>
    <t>Toetus</t>
  </si>
  <si>
    <t>Vallavalitsuse selgitus</t>
  </si>
  <si>
    <t>12-1-24-3134</t>
  </si>
  <si>
    <t>Paistu Kool/Eero Metsvahi</t>
  </si>
  <si>
    <t>Muudatusettepanekud Viljandi valla 2025. aasta eelarve II lugemiseks.</t>
  </si>
  <si>
    <t xml:space="preserve">Projekt  2024-KA122SCH-36 Erasmus+ „Keel, vaim, loodus: 
kooli  positiivne  muutus“ </t>
  </si>
  <si>
    <t>12-1-24-3170</t>
  </si>
  <si>
    <t>Laulu- ja tantsupeo liikumises osalevate kollektiivide tegevustoetus 2024/2024</t>
  </si>
  <si>
    <t>12-1-24-3283</t>
  </si>
  <si>
    <t>Laulu- ja tantsupeo liikumises osalevate kollektiivide tegevustoetus 2024/2024    (3 kollektiivi)</t>
  </si>
  <si>
    <t>12-1-24-3333</t>
  </si>
  <si>
    <t>Viiratsi Kool/ Krista Prinzmann</t>
  </si>
  <si>
    <t>Laulu- ja tantsupeo liikumises osalevate kollektiivide tegevustoetus 2024/2024    (2 kollektiivi)</t>
  </si>
  <si>
    <t>12-1-25-48</t>
  </si>
  <si>
    <t>Holstre Kool/Anu Saar</t>
  </si>
  <si>
    <t xml:space="preserve">PRIA projekt nr 10-17/24/5939 Koolikava toetus 2025 </t>
  </si>
  <si>
    <t>12-1-25-50</t>
  </si>
  <si>
    <t>12-1-25-51</t>
  </si>
  <si>
    <t>Haridus- ja kultuuriosakond/Evelyn Härm</t>
  </si>
  <si>
    <t>Haridus- ja teadusministeerium ühekordne  toetus KOV-dele  ja  erakoolidele  liikumisõpetuse  ja  loodusainete 
praktilise õppe läbiviimiseks</t>
  </si>
  <si>
    <t>Haridus- ja teadusministeerium  täiendav toetus munitsipaalkoolide 
pidajatele valmisoleku tagamiseks tasemetööde ja eksamite läbiviimiseks testide andmekogus</t>
  </si>
  <si>
    <t>12-1-25-52</t>
  </si>
  <si>
    <t>Margus Kitsnik</t>
  </si>
  <si>
    <t xml:space="preserve">Meie sõnum on tegelikult lihtne: enne kui midagi ehitame, peame kaaluma selle otstarbekust 
olema kindel, et see on hädavajalik ka tulevikus. Me peame hoolikalt uurima millised  oleksid 
alternatiivsed võimalused selle tulemuse saavutamiseks ja  mitte otsustada kiirustades.  
Pakume välja alternatiivse lahenduse Soe lasteaia basseini ja Tarvastu Gümnaasiumi juurde 
kavandatava ujula ehitamise otsustamisel: 
Tuleb küsida rahva arvamust ja peale seda otsustada, selleks viia läbi rahvaküsitlus järgmiste 
küsimustega kas: 
1. Ujula koos lastebasseiniga Tarvastu Gümnaasiumi juurde? 
2. Lastebassein ainult Soe lasteaeda? 
3. Jätta mõlemad ehitamata? 
</t>
  </si>
  <si>
    <t>12-1-25-38</t>
  </si>
  <si>
    <t>Angela Leiaru ja Ülo Tuvi</t>
  </si>
  <si>
    <t>10.</t>
  </si>
  <si>
    <t>Paistu Rahvamaja/Gertu Viiask</t>
  </si>
  <si>
    <t> Soovime teha ettepaneku eemaldada Tarvastu lasteaia Soe maja ujumisbasseini projekteerimine ja ehitus 2025. aasta eelarvest ning korraldada rahvaküsitlus, et selgitada välja kohalike elanike tegelikud vajadused ja eelistused.                                                                                               Rahvaküsitluse raames võiks kaaluda järgmisi võimalusi:                                   rajada Soe majale lastebassein,                                                                                   ehitada Tarvastu Gümnaasiumi juurde ujula koos lastebasseiniga,            loobuda ujumisbasseini ehitamisest täielikult.</t>
  </si>
  <si>
    <t>11.</t>
  </si>
  <si>
    <t>12-1-25-86</t>
  </si>
  <si>
    <t>Valmar Haava</t>
  </si>
  <si>
    <t>Raha saab võtta erinevate rahvamajade ja vaba aja keskuste eelarvete arvelt. Täna on näha, et MTÜ-d teevad ära palju rahvakultuuriga seonduvat. Näiteks võib tuua Mustla Rahvamaja, kus eelmine aasta planeeritud üritusi ei täidetud, seega pidi sealt jääma ka ülejääk. Samuti on võtnud Viljandi valla noortekeskus suurema tegevuse valla noortega erinevates piirkondades. Huviringide arv on piiratud ja noored ootavad rohkem tegevusi ja väljasõite just noortekeskustelt, seega tegevuskuludeks.</t>
  </si>
  <si>
    <t>12.</t>
  </si>
  <si>
    <t>12-1-25-87</t>
  </si>
  <si>
    <t>Alvar Pähkel</t>
  </si>
  <si>
    <t>Viljandi Vallahaldus/Avo Dimitrijev</t>
  </si>
  <si>
    <t>13.</t>
  </si>
  <si>
    <t>12-1-25-88</t>
  </si>
  <si>
    <t xml:space="preserve">Tegevusala 05 200 „Heitveekäitlus“ alaeelarve 05 200 01 „Heitveekäitlus“ vähendada kulusid 150 000 eurot.                                                                              Kulude vähendamise põhjuseks on asjaolu, et Ramsi VK OÜ-l oli võimalus 2024 eelarveaastal teenida  omatulu  (Rahetsemaa  piirkonnas  liitumistasud,  Keskuse  tee  1,  Ramsi  hoone müük).  Saadud  tulu  investeeritakse alaeelarves „Heitveekäitlus“ planeeritavatesse ehitusobjektidesse.  
</t>
  </si>
  <si>
    <t>Ramsi lasteaed Taruke/Maret Tamme</t>
  </si>
  <si>
    <t>12-1-25-104</t>
  </si>
  <si>
    <t>Viljandi valla lasteaed Päikesekiir/Astra Jamnes</t>
  </si>
  <si>
    <t>12-1-25-95</t>
  </si>
  <si>
    <t>14.</t>
  </si>
  <si>
    <t>15.</t>
  </si>
  <si>
    <t>1. Lisada 25000 euro juurde artiklisse 08600 MTÜde tegevustoetusteks.     Võtta artiklist 08202 Rahvakultuur</t>
  </si>
  <si>
    <t>2. Lisada 35000 euro artiklisse 08107 Viljandi valla noortekeskuse reale. Võtta artiklist 08202 Rahvakultuur</t>
  </si>
  <si>
    <t>3. Palun 08109 Vaba aja tegevused rida muuta ära all seletuses. Lisada juurde, mis ürituste jaoks raha mõeldud!</t>
  </si>
  <si>
    <t>Laen</t>
  </si>
  <si>
    <t>Hoonete remont, restaureerimine ja lammutamine</t>
  </si>
  <si>
    <t>Hoonete küte</t>
  </si>
  <si>
    <t>Hoonete elekter</t>
  </si>
  <si>
    <t>2025 aasta eelarvesse planeeritud hoonete majandamiskulude vähendamine sh</t>
  </si>
  <si>
    <t>Rahva-kultuuri eelarve</t>
  </si>
  <si>
    <t>Arvestada muudatusettepanekuga</t>
  </si>
  <si>
    <t>Viljandi valla 2025 aasta eelarve eelnõu II lugemiseks  lisatakse seletuskirja info ürituste kohta.</t>
  </si>
  <si>
    <t>Mitte arvestada muudatusettepanekuga. Investeeringuobjekt on kajastatud Viljandi valla eelarvestarteegias ja arengukavas</t>
  </si>
  <si>
    <t>Mitte arvestada muudatusettepanekuga.</t>
  </si>
  <si>
    <t>VASTUS FINANTSOSAKONNA JUHI TÄIENDAVALE KÜSIMUSELE</t>
  </si>
  <si>
    <t>Muudatusettepanekuga soovitakse suunata investeerimistegevuse kulude vahendeid põhitegevuskulude katteks.Investeerimistegevuse kulude katteallikaks on planeeritud laen. Põhitegevusekulude katteallikaks ei saa olla laen.</t>
  </si>
  <si>
    <r>
      <rPr>
        <b/>
        <sz val="12"/>
        <color theme="1"/>
        <rFont val="Times New Roman"/>
        <family val="1"/>
        <charset val="186"/>
      </rPr>
      <t>FINANTSOSAKONNA JUHI KÜSIMUS MUUDATUSETTEPANEKU KOHTA:</t>
    </r>
    <r>
      <rPr>
        <sz val="12"/>
        <color theme="1"/>
        <rFont val="Times New Roman"/>
        <family val="1"/>
        <charset val="186"/>
      </rPr>
      <t xml:space="preserve"> Tänan esitatud taotluse ja hea mõtte eest. Valla eelarve on finantsplaan. Teie muudatusettepanekust ei leia ma kahjuks infot selle kohta millist eelarve rida ja millises summas soovite valla 2025 aasta eelarves muuta.Võibolla soovite esitatud muudatusettepanekut täiendada. </t>
    </r>
  </si>
  <si>
    <r>
      <rPr>
        <b/>
        <sz val="12"/>
        <color rgb="FF000000"/>
        <rFont val="Times New Roman"/>
        <family val="1"/>
        <charset val="186"/>
      </rPr>
      <t xml:space="preserve">FINANTSOSAKONNA JUHI KÜSIMUS MUUDATUSETTEPANEKU KOHTA: </t>
    </r>
    <r>
      <rPr>
        <sz val="12"/>
        <color rgb="FF000000"/>
        <rFont val="Times New Roman"/>
        <family val="1"/>
        <charset val="186"/>
      </rPr>
      <t>Tänan esitatud muudatusettepaneku eest. Teie poolt esitatud ettepanekus soovite investeerimistegevuse kulude vahendite arvelt katta põhitegevuse kulusid (valla teede remonti), kahjuks pole see võimalik. Investeerimistegevuse katteallikaks on laen, põhitegevuse kulusid laenu arvelt teha ei saa. Viimasel volikogu istungil juhtisin sellisele olukorrale eraldi tähelepanu. Samuti pole Teie poolt esitatud muudatusettepanekus märgitud summat, mille ulatuses soovite muudatust teha.</t>
    </r>
  </si>
  <si>
    <r>
      <rPr>
        <b/>
        <sz val="12"/>
        <color rgb="FF000000"/>
        <rFont val="Times New Roman"/>
        <family val="1"/>
        <charset val="186"/>
      </rPr>
      <t>FINANTSOSAKONNA JUHI KÜSIMUS MUUDATUSETTEPANEKU KOHTA:</t>
    </r>
    <r>
      <rPr>
        <sz val="12"/>
        <color rgb="FF000000"/>
        <rFont val="Times New Roman"/>
        <family val="1"/>
        <charset val="186"/>
      </rPr>
      <t xml:space="preserve">  Tänan esitatud taotluse eest.  Viljandi valla finantsjuhtimise korra §7 punkt 8 sätestab järgmist: "Muudatusettepanekule lisab selle algataja põhjendused ja arvestused kavandatavate muudatustega kaasnevate väljaminekute ja nende katteallikate kohta. Muudatusettepanekud esitatakse kirjalikult".  Valla eelarves hõlmab tegevusala 08 202 "Rahvakultuur" rahvamajade, külamajade, kogukonnamajade, laululavade ja kultuuriürituste korraldamise kulusid. Eelarve kulud on jagatud kululiikideks  - 15 "Põhivara soetus", 50 "Personalikulud" ja 55 "Majandamiskulud". Palun täpsustada tegevusala 08 202 "Rahvakultuur" vähendamist 25 000 euro ja 35 000 euro osas, milliselt kululiigilt ja tegevuselt peaks vähendamine toimuma. Milliseks tegevuseks (kululiik) tuleb Viljandi valla noortekeskuse alaeelarvesse lisada 35 000 eurot?</t>
    </r>
  </si>
  <si>
    <t>Mitte arvestada muudatusettepanekuga</t>
  </si>
  <si>
    <t>Jätta ära investeering SOE lastaia juurde ujumisbasseini ehitamiseks, kui luksusobjekt ja  rahalised vahendid suunata valla teede remondiks.Toetame Margus Kitsniku valla arengukavasse tehtud ettepanekut  rajada Viljandi valla ujula koos laste basseiniga      Tarvastu Gümnaasiumi juurde.</t>
  </si>
  <si>
    <t>Tegevusala 04 740 „Üldmajanduslikud arendusprojektid“ alaeelarve 04 740 01 „Üld- ja detailplaneeringud“ vähendada kulusid 100 000 eurot. Kulude vähendamise põhjuseks on asjaolu, et üldplaneeringu koostamine ei ole ajaliselt võimalik ühe eelarve aasta jooksul.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</si>
</sst>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name val="Calibri"/>
      <family val="2"/>
      <charset val="186"/>
      <scheme val="minor"/>
    </font>
    <font>
      <b/>
      <sz val="12"/>
      <color theme="1"/>
      <name val="Times New Roman"/>
      <family val="1"/>
      <charset val="186"/>
    </font>
    <font>
      <sz val="12"/>
      <color rgb="FF000000"/>
      <name val="Times New Roman"/>
      <family val="1"/>
      <charset val="186"/>
    </font>
    <font>
      <sz val="12"/>
      <color theme="1"/>
      <name val="Times New Roman"/>
      <family val="1"/>
      <charset val="186"/>
    </font>
    <font>
      <b/>
      <sz val="12"/>
      <name val="Times New Roman"/>
      <family val="1"/>
      <charset val="186"/>
    </font>
    <font>
      <b/>
      <sz val="12"/>
      <color rgb="FF0070C0"/>
      <name val="Times New Roman"/>
      <family val="1"/>
      <charset val="186"/>
    </font>
    <font>
      <b/>
      <sz val="12"/>
      <color rgb="FF00B050"/>
      <name val="Times New Roman"/>
      <family val="1"/>
      <charset val="186"/>
    </font>
    <font>
      <sz val="12"/>
      <name val="Times New Roman"/>
      <family val="1"/>
      <charset val="186"/>
    </font>
    <font>
      <sz val="12"/>
      <color rgb="FF0070C0"/>
      <name val="Times New Roman"/>
      <family val="1"/>
      <charset val="186"/>
    </font>
    <font>
      <sz val="12"/>
      <color rgb="FF00B050"/>
      <name val="Times New Roman"/>
      <family val="1"/>
      <charset val="186"/>
    </font>
    <font>
      <b/>
      <sz val="12"/>
      <color rgb="FF00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2" fillId="0" borderId="0" xfId="0" applyFont="1"/>
    <xf numFmtId="0" fontId="3" fillId="0" borderId="0" xfId="0" applyFont="1" applyAlignment="1">
      <alignment vertical="top" wrapText="1"/>
    </xf>
    <xf numFmtId="49" fontId="2" fillId="0" borderId="0" xfId="0" applyNumberFormat="1" applyFont="1"/>
    <xf numFmtId="0" fontId="4" fillId="0" borderId="0" xfId="0" applyFont="1" applyAlignment="1">
      <alignment vertical="top"/>
    </xf>
    <xf numFmtId="4" fontId="4" fillId="0" borderId="0" xfId="0" applyNumberFormat="1" applyFont="1" applyAlignment="1">
      <alignment horizontal="center" vertical="top"/>
    </xf>
    <xf numFmtId="4" fontId="5" fillId="0" borderId="0" xfId="0" applyNumberFormat="1" applyFont="1" applyAlignment="1">
      <alignment horizontal="center" vertical="top"/>
    </xf>
    <xf numFmtId="3" fontId="5" fillId="0" borderId="0" xfId="0" applyNumberFormat="1" applyFont="1" applyAlignment="1">
      <alignment vertical="top" wrapText="1"/>
    </xf>
    <xf numFmtId="4" fontId="6" fillId="0" borderId="0" xfId="0" applyNumberFormat="1" applyFont="1" applyAlignment="1">
      <alignment horizontal="right" vertical="top"/>
    </xf>
    <xf numFmtId="4" fontId="7" fillId="0" borderId="0" xfId="0" applyNumberFormat="1" applyFont="1" applyAlignment="1">
      <alignment horizontal="right" vertical="top"/>
    </xf>
    <xf numFmtId="3" fontId="4" fillId="0" borderId="0" xfId="0" applyNumberFormat="1" applyFont="1" applyAlignment="1">
      <alignment vertical="top" wrapText="1"/>
    </xf>
    <xf numFmtId="3" fontId="4" fillId="0" borderId="0" xfId="0" applyNumberFormat="1" applyFont="1" applyAlignment="1">
      <alignment horizontal="center" vertical="top" wrapText="1"/>
    </xf>
    <xf numFmtId="0" fontId="4" fillId="0" borderId="0" xfId="0" applyFont="1"/>
    <xf numFmtId="49" fontId="2" fillId="2" borderId="2"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49" fontId="2" fillId="0" borderId="3" xfId="0" applyNumberFormat="1" applyFont="1" applyBorder="1" applyAlignment="1">
      <alignment vertical="top"/>
    </xf>
    <xf numFmtId="0" fontId="2" fillId="3" borderId="3" xfId="0" applyFont="1" applyFill="1" applyBorder="1" applyAlignment="1">
      <alignment vertical="top" wrapText="1"/>
    </xf>
    <xf numFmtId="0" fontId="4" fillId="0" borderId="1" xfId="0" applyFont="1" applyBorder="1" applyAlignment="1">
      <alignment vertical="top" wrapText="1"/>
    </xf>
    <xf numFmtId="4" fontId="4" fillId="0" borderId="3" xfId="0" applyNumberFormat="1" applyFont="1" applyBorder="1" applyAlignment="1">
      <alignment horizontal="center" vertical="top"/>
    </xf>
    <xf numFmtId="4" fontId="5" fillId="0" borderId="3" xfId="0" applyNumberFormat="1" applyFont="1" applyBorder="1" applyAlignment="1">
      <alignment horizontal="center" vertical="top"/>
    </xf>
    <xf numFmtId="4" fontId="6" fillId="0" borderId="3" xfId="0" applyNumberFormat="1" applyFont="1" applyBorder="1" applyAlignment="1">
      <alignment horizontal="right" vertical="top"/>
    </xf>
    <xf numFmtId="4" fontId="7" fillId="0" borderId="3" xfId="0" applyNumberFormat="1" applyFont="1" applyBorder="1" applyAlignment="1">
      <alignment horizontal="right" vertical="top"/>
    </xf>
    <xf numFmtId="3" fontId="4" fillId="0" borderId="3" xfId="0" applyNumberFormat="1" applyFont="1" applyBorder="1" applyAlignment="1">
      <alignment vertical="top" wrapText="1"/>
    </xf>
    <xf numFmtId="3" fontId="4" fillId="0" borderId="3" xfId="0" applyNumberFormat="1" applyFont="1" applyBorder="1" applyAlignment="1">
      <alignment horizontal="center" vertical="top" wrapText="1"/>
    </xf>
    <xf numFmtId="49" fontId="2" fillId="0" borderId="1" xfId="0" applyNumberFormat="1" applyFont="1" applyBorder="1" applyAlignment="1">
      <alignment vertical="top"/>
    </xf>
    <xf numFmtId="0" fontId="2" fillId="3" borderId="1" xfId="0" applyFont="1" applyFill="1" applyBorder="1" applyAlignment="1">
      <alignment horizontal="left" vertical="top" wrapText="1"/>
    </xf>
    <xf numFmtId="4" fontId="4" fillId="0" borderId="1" xfId="0" applyNumberFormat="1" applyFont="1" applyBorder="1" applyAlignment="1">
      <alignment horizontal="center" vertical="top"/>
    </xf>
    <xf numFmtId="4" fontId="5" fillId="0" borderId="1" xfId="0" applyNumberFormat="1" applyFont="1" applyBorder="1" applyAlignment="1">
      <alignment horizontal="center" vertical="top"/>
    </xf>
    <xf numFmtId="4" fontId="7" fillId="0" borderId="1" xfId="0" applyNumberFormat="1" applyFont="1" applyBorder="1" applyAlignment="1">
      <alignment horizontal="right" vertical="top"/>
    </xf>
    <xf numFmtId="4" fontId="6" fillId="0" borderId="1" xfId="0" applyNumberFormat="1" applyFont="1" applyBorder="1" applyAlignment="1">
      <alignment horizontal="right" vertical="top"/>
    </xf>
    <xf numFmtId="3" fontId="4" fillId="0" borderId="1" xfId="0" applyNumberFormat="1" applyFont="1" applyBorder="1" applyAlignment="1">
      <alignment horizontal="center" vertical="top" wrapText="1"/>
    </xf>
    <xf numFmtId="0" fontId="2" fillId="3" borderId="1" xfId="0" applyFont="1" applyFill="1" applyBorder="1" applyAlignment="1">
      <alignment vertical="top" wrapText="1"/>
    </xf>
    <xf numFmtId="0" fontId="4" fillId="0" borderId="0" xfId="0" applyFont="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applyAlignment="1">
      <alignment horizontal="left" vertical="center" wrapText="1"/>
    </xf>
    <xf numFmtId="0" fontId="4" fillId="0" borderId="1" xfId="0" applyFont="1" applyBorder="1" applyAlignment="1">
      <alignment horizontal="right"/>
    </xf>
    <xf numFmtId="4" fontId="8" fillId="0" borderId="1" xfId="0" applyNumberFormat="1" applyFont="1" applyBorder="1" applyAlignment="1">
      <alignment horizontal="center" vertical="top"/>
    </xf>
    <xf numFmtId="4" fontId="9" fillId="0" borderId="1" xfId="0" applyNumberFormat="1" applyFont="1" applyBorder="1" applyAlignment="1">
      <alignment horizontal="right" vertical="top"/>
    </xf>
    <xf numFmtId="4" fontId="10" fillId="0" borderId="1" xfId="0" applyNumberFormat="1" applyFont="1" applyBorder="1" applyAlignment="1">
      <alignment horizontal="right" vertical="top"/>
    </xf>
    <xf numFmtId="4" fontId="2" fillId="0" borderId="1" xfId="0" applyNumberFormat="1" applyFont="1" applyBorder="1" applyAlignment="1">
      <alignment horizontal="center" vertical="top"/>
    </xf>
    <xf numFmtId="4" fontId="6" fillId="0" borderId="1" xfId="0" applyNumberFormat="1" applyFont="1" applyBorder="1" applyAlignment="1">
      <alignment horizontal="center" vertical="top"/>
    </xf>
    <xf numFmtId="4" fontId="7" fillId="0" borderId="1" xfId="0" applyNumberFormat="1" applyFont="1" applyBorder="1" applyAlignment="1">
      <alignment horizontal="center" vertical="top"/>
    </xf>
    <xf numFmtId="4" fontId="5" fillId="0" borderId="1" xfId="0" applyNumberFormat="1" applyFont="1" applyBorder="1" applyAlignment="1">
      <alignment horizontal="center" vertical="top" wrapText="1"/>
    </xf>
    <xf numFmtId="3" fontId="0" fillId="0" borderId="3" xfId="0" applyNumberFormat="1" applyBorder="1" applyAlignment="1">
      <alignment horizontal="center" vertical="top" wrapText="1"/>
    </xf>
    <xf numFmtId="0" fontId="4" fillId="0" borderId="1" xfId="0" applyFont="1" applyBorder="1" applyAlignment="1">
      <alignment vertical="top"/>
    </xf>
    <xf numFmtId="0" fontId="2" fillId="0" borderId="2" xfId="0" applyFont="1" applyBorder="1" applyAlignment="1">
      <alignment horizontal="left" vertical="center" wrapText="1"/>
    </xf>
    <xf numFmtId="0" fontId="2" fillId="0" borderId="3" xfId="0" applyFont="1" applyBorder="1" applyAlignment="1">
      <alignment vertical="top"/>
    </xf>
    <xf numFmtId="0" fontId="2" fillId="0" borderId="1" xfId="0" applyFont="1" applyBorder="1" applyAlignment="1">
      <alignment vertical="top"/>
    </xf>
    <xf numFmtId="3" fontId="5" fillId="0" borderId="5" xfId="0" applyNumberFormat="1" applyFont="1" applyBorder="1" applyAlignment="1">
      <alignment horizontal="center" vertical="top" wrapText="1"/>
    </xf>
    <xf numFmtId="3" fontId="5" fillId="0" borderId="6" xfId="0" applyNumberFormat="1" applyFont="1" applyBorder="1" applyAlignment="1">
      <alignment horizontal="center" vertical="top" wrapText="1"/>
    </xf>
    <xf numFmtId="3" fontId="5" fillId="0" borderId="7" xfId="0" applyNumberFormat="1" applyFont="1" applyBorder="1" applyAlignment="1">
      <alignment horizontal="center" vertical="top" wrapText="1"/>
    </xf>
    <xf numFmtId="3" fontId="4" fillId="0" borderId="3" xfId="0" applyNumberFormat="1" applyFont="1" applyFill="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vertical="top"/>
    </xf>
    <xf numFmtId="0" fontId="2" fillId="0" borderId="0" xfId="0" applyFont="1" applyBorder="1" applyAlignment="1">
      <alignment vertical="top" wrapText="1"/>
    </xf>
    <xf numFmtId="0" fontId="4" fillId="0" borderId="0" xfId="0" applyFont="1" applyBorder="1" applyAlignment="1">
      <alignment vertical="top" wrapText="1"/>
    </xf>
    <xf numFmtId="4" fontId="4" fillId="0" borderId="0" xfId="0" applyNumberFormat="1" applyFont="1" applyBorder="1" applyAlignment="1">
      <alignment horizontal="center" vertical="top"/>
    </xf>
    <xf numFmtId="4" fontId="5" fillId="0" borderId="0" xfId="0" applyNumberFormat="1" applyFont="1" applyBorder="1" applyAlignment="1">
      <alignment horizontal="center" vertical="top"/>
    </xf>
    <xf numFmtId="4" fontId="6" fillId="0" borderId="0" xfId="0" applyNumberFormat="1" applyFont="1" applyBorder="1" applyAlignment="1">
      <alignment horizontal="right" vertical="top"/>
    </xf>
    <xf numFmtId="4" fontId="7" fillId="0" borderId="0" xfId="0" applyNumberFormat="1" applyFont="1" applyBorder="1" applyAlignment="1">
      <alignment horizontal="right" vertical="top"/>
    </xf>
    <xf numFmtId="3" fontId="4" fillId="0" borderId="0" xfId="0" applyNumberFormat="1" applyFont="1" applyBorder="1" applyAlignment="1">
      <alignment vertical="top" wrapText="1"/>
    </xf>
    <xf numFmtId="3" fontId="4" fillId="0" borderId="0" xfId="0" applyNumberFormat="1" applyFont="1" applyBorder="1" applyAlignment="1">
      <alignment horizontal="center" vertical="top" wrapText="1"/>
    </xf>
    <xf numFmtId="0" fontId="4" fillId="0" borderId="0" xfId="0" applyFont="1" applyBorder="1" applyAlignment="1">
      <alignment vertical="top"/>
    </xf>
    <xf numFmtId="3" fontId="0" fillId="0" borderId="1" xfId="0" applyNumberFormat="1" applyBorder="1" applyAlignment="1">
      <alignment horizontal="center"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1"/>
  <sheetViews>
    <sheetView tabSelected="1" zoomScale="90" zoomScaleNormal="90" workbookViewId="0">
      <pane ySplit="4" topLeftCell="A5" activePane="bottomLeft" state="frozen"/>
      <selection pane="bottomLeft" activeCell="C34" sqref="C34"/>
    </sheetView>
  </sheetViews>
  <sheetFormatPr defaultColWidth="9.140625" defaultRowHeight="15.75" x14ac:dyDescent="0.25"/>
  <cols>
    <col min="1" max="1" width="5.28515625" style="1" customWidth="1"/>
    <col min="2" max="2" width="13.5703125" style="3" customWidth="1"/>
    <col min="3" max="3" width="28.85546875" style="1" customWidth="1"/>
    <col min="4" max="4" width="62.5703125" style="4" customWidth="1"/>
    <col min="5" max="5" width="15.28515625" style="5" customWidth="1"/>
    <col min="6" max="6" width="13.7109375" style="6" customWidth="1"/>
    <col min="7" max="7" width="11.5703125" style="6" customWidth="1"/>
    <col min="8" max="8" width="13.28515625" style="6" customWidth="1"/>
    <col min="9" max="9" width="13" style="8" bestFit="1" customWidth="1"/>
    <col min="10" max="10" width="14.28515625" style="9" bestFit="1" customWidth="1"/>
    <col min="11" max="11" width="21.42578125" style="10" customWidth="1"/>
    <col min="12" max="13" width="29.140625" style="11" customWidth="1"/>
    <col min="14" max="14" width="60" style="12" customWidth="1"/>
    <col min="15" max="16384" width="9.140625" style="12"/>
  </cols>
  <sheetData>
    <row r="2" spans="1:14" ht="16.5" thickBot="1" x14ac:dyDescent="0.3">
      <c r="A2" s="1" t="s">
        <v>28</v>
      </c>
      <c r="G2" s="7"/>
      <c r="H2" s="7"/>
    </row>
    <row r="3" spans="1:14" ht="16.5" thickBot="1" x14ac:dyDescent="0.3">
      <c r="F3" s="56" t="s">
        <v>0</v>
      </c>
      <c r="G3" s="57"/>
      <c r="H3" s="58"/>
    </row>
    <row r="4" spans="1:14" ht="48" thickBot="1" x14ac:dyDescent="0.3">
      <c r="A4" s="53" t="s">
        <v>1</v>
      </c>
      <c r="B4" s="13" t="s">
        <v>2</v>
      </c>
      <c r="C4" s="14" t="s">
        <v>3</v>
      </c>
      <c r="D4" s="15" t="s">
        <v>4</v>
      </c>
      <c r="E4" s="16" t="s">
        <v>5</v>
      </c>
      <c r="F4" s="17" t="s">
        <v>6</v>
      </c>
      <c r="G4" s="18" t="s">
        <v>23</v>
      </c>
      <c r="H4" s="18" t="s">
        <v>22</v>
      </c>
      <c r="I4" s="19" t="s">
        <v>7</v>
      </c>
      <c r="J4" s="20" t="s">
        <v>8</v>
      </c>
      <c r="K4" s="21" t="s">
        <v>9</v>
      </c>
      <c r="L4" s="21" t="s">
        <v>10</v>
      </c>
      <c r="M4" s="21" t="s">
        <v>25</v>
      </c>
    </row>
    <row r="5" spans="1:14" ht="30.75" customHeight="1" x14ac:dyDescent="0.25">
      <c r="A5" s="54" t="s">
        <v>11</v>
      </c>
      <c r="B5" s="22" t="s">
        <v>26</v>
      </c>
      <c r="C5" s="23" t="s">
        <v>27</v>
      </c>
      <c r="D5" s="24" t="s">
        <v>29</v>
      </c>
      <c r="E5" s="25">
        <v>0</v>
      </c>
      <c r="F5" s="26">
        <v>14140</v>
      </c>
      <c r="G5" s="26">
        <v>14140</v>
      </c>
      <c r="H5" s="26" t="s">
        <v>24</v>
      </c>
      <c r="I5" s="27">
        <f>+F5-E5</f>
        <v>14140</v>
      </c>
      <c r="J5" s="28">
        <v>14140</v>
      </c>
      <c r="K5" s="30" t="s">
        <v>79</v>
      </c>
      <c r="L5" s="51" t="s">
        <v>79</v>
      </c>
      <c r="M5" s="30"/>
    </row>
    <row r="6" spans="1:14" ht="30.75" customHeight="1" x14ac:dyDescent="0.25">
      <c r="A6" s="54" t="s">
        <v>12</v>
      </c>
      <c r="B6" s="22" t="s">
        <v>30</v>
      </c>
      <c r="C6" s="23" t="s">
        <v>20</v>
      </c>
      <c r="D6" s="24" t="s">
        <v>31</v>
      </c>
      <c r="E6" s="25">
        <v>0</v>
      </c>
      <c r="F6" s="26">
        <v>550</v>
      </c>
      <c r="G6" s="26">
        <v>550</v>
      </c>
      <c r="H6" s="26" t="s">
        <v>24</v>
      </c>
      <c r="I6" s="27">
        <v>550</v>
      </c>
      <c r="J6" s="28">
        <v>550</v>
      </c>
      <c r="K6" s="30" t="s">
        <v>79</v>
      </c>
      <c r="L6" s="51" t="s">
        <v>79</v>
      </c>
      <c r="M6" s="30"/>
    </row>
    <row r="7" spans="1:14" ht="35.25" customHeight="1" x14ac:dyDescent="0.25">
      <c r="A7" s="54" t="s">
        <v>13</v>
      </c>
      <c r="B7" s="22" t="s">
        <v>32</v>
      </c>
      <c r="C7" s="23" t="s">
        <v>21</v>
      </c>
      <c r="D7" s="24" t="s">
        <v>33</v>
      </c>
      <c r="E7" s="25">
        <v>0</v>
      </c>
      <c r="F7" s="26">
        <v>1640</v>
      </c>
      <c r="G7" s="26">
        <v>1640</v>
      </c>
      <c r="H7" s="26" t="s">
        <v>24</v>
      </c>
      <c r="I7" s="27">
        <v>1640</v>
      </c>
      <c r="J7" s="28">
        <v>1640</v>
      </c>
      <c r="K7" s="30" t="s">
        <v>79</v>
      </c>
      <c r="L7" s="51" t="s">
        <v>79</v>
      </c>
      <c r="M7" s="30"/>
    </row>
    <row r="8" spans="1:14" ht="31.5" x14ac:dyDescent="0.25">
      <c r="A8" s="54" t="s">
        <v>14</v>
      </c>
      <c r="B8" s="31" t="s">
        <v>34</v>
      </c>
      <c r="C8" s="32" t="s">
        <v>35</v>
      </c>
      <c r="D8" s="24" t="s">
        <v>36</v>
      </c>
      <c r="E8" s="33">
        <v>0</v>
      </c>
      <c r="F8" s="34">
        <v>1100</v>
      </c>
      <c r="G8" s="34">
        <v>1100</v>
      </c>
      <c r="H8" s="26" t="s">
        <v>24</v>
      </c>
      <c r="I8" s="27">
        <v>1100</v>
      </c>
      <c r="J8" s="35">
        <v>1100</v>
      </c>
      <c r="K8" s="30" t="s">
        <v>79</v>
      </c>
      <c r="L8" s="51" t="s">
        <v>79</v>
      </c>
      <c r="M8" s="30"/>
    </row>
    <row r="9" spans="1:14" ht="33.75" customHeight="1" x14ac:dyDescent="0.25">
      <c r="A9" s="54" t="s">
        <v>15</v>
      </c>
      <c r="B9" s="31" t="s">
        <v>37</v>
      </c>
      <c r="C9" s="32" t="s">
        <v>38</v>
      </c>
      <c r="D9" s="52" t="s">
        <v>39</v>
      </c>
      <c r="E9" s="33">
        <v>0</v>
      </c>
      <c r="F9" s="34">
        <v>600</v>
      </c>
      <c r="G9" s="34">
        <v>600</v>
      </c>
      <c r="H9" s="34" t="s">
        <v>24</v>
      </c>
      <c r="I9" s="36">
        <v>600</v>
      </c>
      <c r="J9" s="35">
        <v>600</v>
      </c>
      <c r="K9" s="30" t="s">
        <v>79</v>
      </c>
      <c r="L9" s="51" t="s">
        <v>79</v>
      </c>
      <c r="M9" s="37"/>
    </row>
    <row r="10" spans="1:14" ht="30.75" customHeight="1" x14ac:dyDescent="0.25">
      <c r="A10" s="54" t="s">
        <v>16</v>
      </c>
      <c r="B10" s="31" t="s">
        <v>40</v>
      </c>
      <c r="C10" s="38" t="s">
        <v>21</v>
      </c>
      <c r="D10" s="52" t="s">
        <v>39</v>
      </c>
      <c r="E10" s="33">
        <v>0</v>
      </c>
      <c r="F10" s="34">
        <v>850</v>
      </c>
      <c r="G10" s="34">
        <v>850</v>
      </c>
      <c r="H10" s="34" t="s">
        <v>24</v>
      </c>
      <c r="I10" s="36">
        <v>850</v>
      </c>
      <c r="J10" s="35">
        <v>850</v>
      </c>
      <c r="K10" s="30" t="s">
        <v>79</v>
      </c>
      <c r="L10" s="51" t="s">
        <v>79</v>
      </c>
      <c r="M10" s="37"/>
    </row>
    <row r="11" spans="1:14" ht="30" customHeight="1" x14ac:dyDescent="0.25">
      <c r="A11" s="54" t="s">
        <v>17</v>
      </c>
      <c r="B11" s="31" t="s">
        <v>41</v>
      </c>
      <c r="C11" s="38" t="s">
        <v>42</v>
      </c>
      <c r="D11" s="24" t="s">
        <v>43</v>
      </c>
      <c r="E11" s="33">
        <v>0</v>
      </c>
      <c r="F11" s="34">
        <v>75160</v>
      </c>
      <c r="G11" s="34">
        <v>75160</v>
      </c>
      <c r="H11" s="26" t="s">
        <v>24</v>
      </c>
      <c r="I11" s="27">
        <v>75160</v>
      </c>
      <c r="J11" s="35">
        <v>75160</v>
      </c>
      <c r="K11" s="30" t="s">
        <v>79</v>
      </c>
      <c r="L11" s="51" t="s">
        <v>79</v>
      </c>
      <c r="M11" s="30"/>
    </row>
    <row r="12" spans="1:14" ht="47.25" x14ac:dyDescent="0.25">
      <c r="A12" s="54"/>
      <c r="B12" s="31"/>
      <c r="C12" s="38" t="s">
        <v>42</v>
      </c>
      <c r="D12" s="24" t="s">
        <v>44</v>
      </c>
      <c r="E12" s="33">
        <v>0</v>
      </c>
      <c r="F12" s="34">
        <v>76100</v>
      </c>
      <c r="G12" s="34">
        <v>76100</v>
      </c>
      <c r="H12" s="26" t="s">
        <v>24</v>
      </c>
      <c r="I12" s="27">
        <v>76100</v>
      </c>
      <c r="J12" s="35">
        <v>76100</v>
      </c>
      <c r="K12" s="30" t="s">
        <v>79</v>
      </c>
      <c r="L12" s="51" t="s">
        <v>79</v>
      </c>
      <c r="M12" s="30"/>
    </row>
    <row r="13" spans="1:14" ht="261.75" customHeight="1" x14ac:dyDescent="0.25">
      <c r="A13" s="54" t="s">
        <v>18</v>
      </c>
      <c r="B13" s="31" t="s">
        <v>45</v>
      </c>
      <c r="C13" s="38" t="s">
        <v>46</v>
      </c>
      <c r="D13" s="24" t="s">
        <v>47</v>
      </c>
      <c r="E13" s="33">
        <v>0</v>
      </c>
      <c r="F13" s="34">
        <v>0</v>
      </c>
      <c r="G13" s="34">
        <v>0</v>
      </c>
      <c r="H13" s="26">
        <v>0</v>
      </c>
      <c r="I13" s="36">
        <v>0</v>
      </c>
      <c r="J13" s="35">
        <v>0</v>
      </c>
      <c r="K13" s="29"/>
      <c r="L13" s="30"/>
      <c r="M13" s="30"/>
    </row>
    <row r="14" spans="1:14" ht="134.25" customHeight="1" x14ac:dyDescent="0.25">
      <c r="A14" s="54"/>
      <c r="B14" s="31"/>
      <c r="C14" s="41" t="s">
        <v>83</v>
      </c>
      <c r="D14" s="2" t="s">
        <v>52</v>
      </c>
      <c r="E14" s="33">
        <v>350000</v>
      </c>
      <c r="F14" s="34">
        <v>-350000</v>
      </c>
      <c r="G14" s="34"/>
      <c r="H14" s="26" t="s">
        <v>73</v>
      </c>
      <c r="I14" s="36">
        <v>-350000</v>
      </c>
      <c r="J14" s="35">
        <v>0</v>
      </c>
      <c r="K14" s="59" t="s">
        <v>88</v>
      </c>
      <c r="L14" s="59" t="s">
        <v>81</v>
      </c>
      <c r="M14" s="30"/>
      <c r="N14" s="39" t="s">
        <v>85</v>
      </c>
    </row>
    <row r="15" spans="1:14" ht="166.5" customHeight="1" x14ac:dyDescent="0.25">
      <c r="A15" s="55" t="s">
        <v>19</v>
      </c>
      <c r="B15" s="31" t="s">
        <v>48</v>
      </c>
      <c r="C15" s="38" t="s">
        <v>49</v>
      </c>
      <c r="D15" s="40" t="s">
        <v>89</v>
      </c>
      <c r="E15" s="33">
        <v>350000</v>
      </c>
      <c r="F15" s="34">
        <v>-350000</v>
      </c>
      <c r="G15" s="34"/>
      <c r="H15" s="26" t="s">
        <v>73</v>
      </c>
      <c r="I15" s="36">
        <v>-350000</v>
      </c>
      <c r="J15" s="35">
        <v>0</v>
      </c>
      <c r="K15" s="59" t="s">
        <v>88</v>
      </c>
      <c r="L15" s="59" t="s">
        <v>81</v>
      </c>
      <c r="M15" s="30" t="s">
        <v>84</v>
      </c>
      <c r="N15" s="2" t="s">
        <v>86</v>
      </c>
    </row>
    <row r="16" spans="1:14" ht="30.75" customHeight="1" x14ac:dyDescent="0.25">
      <c r="A16" s="54" t="s">
        <v>50</v>
      </c>
      <c r="B16" s="22" t="s">
        <v>30</v>
      </c>
      <c r="C16" s="23" t="s">
        <v>51</v>
      </c>
      <c r="D16" s="24" t="s">
        <v>31</v>
      </c>
      <c r="E16" s="25">
        <v>1030</v>
      </c>
      <c r="F16" s="26">
        <v>1650</v>
      </c>
      <c r="G16" s="26">
        <v>1650</v>
      </c>
      <c r="H16" s="26" t="s">
        <v>24</v>
      </c>
      <c r="I16" s="27">
        <v>620</v>
      </c>
      <c r="J16" s="28">
        <f>+E16+I16</f>
        <v>1650</v>
      </c>
      <c r="K16" s="30" t="s">
        <v>79</v>
      </c>
      <c r="L16" s="51" t="s">
        <v>79</v>
      </c>
      <c r="M16" s="30"/>
    </row>
    <row r="17" spans="1:14" ht="54" customHeight="1" x14ac:dyDescent="0.25">
      <c r="A17" s="54" t="s">
        <v>53</v>
      </c>
      <c r="B17" s="22" t="s">
        <v>54</v>
      </c>
      <c r="C17" s="23" t="s">
        <v>55</v>
      </c>
      <c r="D17" s="24" t="s">
        <v>70</v>
      </c>
      <c r="E17" s="25">
        <v>45000</v>
      </c>
      <c r="F17" s="26">
        <v>25000</v>
      </c>
      <c r="G17" s="26">
        <v>0</v>
      </c>
      <c r="H17" s="50" t="s">
        <v>78</v>
      </c>
      <c r="I17" s="27">
        <v>25000</v>
      </c>
      <c r="J17" s="28">
        <f t="shared" ref="J17:J18" si="0">+E17+I17</f>
        <v>70000</v>
      </c>
      <c r="K17" s="59" t="s">
        <v>88</v>
      </c>
      <c r="L17" s="59" t="s">
        <v>82</v>
      </c>
      <c r="M17" s="30"/>
    </row>
    <row r="18" spans="1:14" ht="47.25" x14ac:dyDescent="0.25">
      <c r="A18" s="55"/>
      <c r="B18" s="31"/>
      <c r="C18" s="41"/>
      <c r="D18" s="24" t="s">
        <v>71</v>
      </c>
      <c r="E18" s="33">
        <v>171410</v>
      </c>
      <c r="F18" s="34">
        <v>35000</v>
      </c>
      <c r="G18" s="34">
        <v>0</v>
      </c>
      <c r="H18" s="50" t="s">
        <v>78</v>
      </c>
      <c r="I18" s="36">
        <v>35000</v>
      </c>
      <c r="J18" s="28">
        <f t="shared" si="0"/>
        <v>206410</v>
      </c>
      <c r="K18" s="59" t="s">
        <v>88</v>
      </c>
      <c r="L18" s="59" t="s">
        <v>82</v>
      </c>
      <c r="M18" s="30"/>
      <c r="N18" s="42"/>
    </row>
    <row r="19" spans="1:14" ht="85.5" customHeight="1" x14ac:dyDescent="0.25">
      <c r="A19" s="55"/>
      <c r="B19" s="31"/>
      <c r="C19" s="41"/>
      <c r="D19" s="24" t="s">
        <v>72</v>
      </c>
      <c r="E19" s="33"/>
      <c r="F19" s="34"/>
      <c r="G19" s="34"/>
      <c r="H19" s="34"/>
      <c r="I19" s="36"/>
      <c r="J19" s="28"/>
      <c r="K19" s="30" t="s">
        <v>79</v>
      </c>
      <c r="L19" s="51" t="s">
        <v>79</v>
      </c>
      <c r="M19" s="51" t="s">
        <v>80</v>
      </c>
    </row>
    <row r="20" spans="1:14" ht="252" customHeight="1" x14ac:dyDescent="0.25">
      <c r="A20" s="55"/>
      <c r="B20" s="31"/>
      <c r="C20" s="41" t="s">
        <v>83</v>
      </c>
      <c r="D20" s="2" t="s">
        <v>56</v>
      </c>
      <c r="E20" s="33"/>
      <c r="F20" s="34"/>
      <c r="G20" s="34"/>
      <c r="H20" s="34"/>
      <c r="I20" s="36"/>
      <c r="J20" s="35"/>
      <c r="K20" s="29"/>
      <c r="L20" s="30"/>
      <c r="M20" s="30"/>
      <c r="N20" s="2" t="s">
        <v>87</v>
      </c>
    </row>
    <row r="21" spans="1:14" ht="86.45" customHeight="1" x14ac:dyDescent="0.25">
      <c r="A21" s="54" t="s">
        <v>57</v>
      </c>
      <c r="B21" s="22" t="s">
        <v>58</v>
      </c>
      <c r="C21" s="23" t="s">
        <v>59</v>
      </c>
      <c r="D21" s="24" t="s">
        <v>90</v>
      </c>
      <c r="E21" s="25">
        <v>200000</v>
      </c>
      <c r="F21" s="26">
        <v>-100000</v>
      </c>
      <c r="G21" s="26">
        <v>0</v>
      </c>
      <c r="H21" s="26"/>
      <c r="I21" s="27">
        <v>-100000</v>
      </c>
      <c r="J21" s="28">
        <f>+E21+I21</f>
        <v>100000</v>
      </c>
      <c r="K21" s="30" t="s">
        <v>79</v>
      </c>
      <c r="L21" s="51" t="s">
        <v>79</v>
      </c>
      <c r="M21" s="30"/>
    </row>
    <row r="22" spans="1:14" ht="118.15" customHeight="1" x14ac:dyDescent="0.25">
      <c r="A22" s="55"/>
      <c r="B22" s="31"/>
      <c r="C22" s="41"/>
      <c r="D22" s="24" t="s">
        <v>63</v>
      </c>
      <c r="E22" s="33">
        <v>550000</v>
      </c>
      <c r="F22" s="34">
        <v>-150000</v>
      </c>
      <c r="G22" s="34">
        <v>0</v>
      </c>
      <c r="H22" s="34"/>
      <c r="I22" s="36">
        <v>-150000</v>
      </c>
      <c r="J22" s="28">
        <f>+E22+I22</f>
        <v>400000</v>
      </c>
      <c r="K22" s="30" t="s">
        <v>79</v>
      </c>
      <c r="L22" s="51" t="s">
        <v>79</v>
      </c>
      <c r="M22" s="30"/>
    </row>
    <row r="23" spans="1:14" ht="31.5" x14ac:dyDescent="0.25">
      <c r="A23" s="54" t="s">
        <v>61</v>
      </c>
      <c r="B23" s="22" t="s">
        <v>62</v>
      </c>
      <c r="C23" s="38" t="s">
        <v>60</v>
      </c>
      <c r="D23" s="24" t="s">
        <v>77</v>
      </c>
      <c r="E23" s="33">
        <f>SUM(E24:E26)</f>
        <v>1757310</v>
      </c>
      <c r="F23" s="47">
        <f t="shared" ref="F23:J23" si="1">SUM(F24:F26)</f>
        <v>-168000</v>
      </c>
      <c r="G23" s="33">
        <f t="shared" si="1"/>
        <v>0</v>
      </c>
      <c r="H23" s="33"/>
      <c r="I23" s="48">
        <f t="shared" si="1"/>
        <v>-168000</v>
      </c>
      <c r="J23" s="49">
        <f t="shared" si="1"/>
        <v>1589310</v>
      </c>
      <c r="K23" s="30" t="s">
        <v>79</v>
      </c>
      <c r="L23" s="51" t="s">
        <v>79</v>
      </c>
      <c r="M23" s="30"/>
    </row>
    <row r="24" spans="1:14" x14ac:dyDescent="0.25">
      <c r="A24" s="54"/>
      <c r="B24" s="22"/>
      <c r="C24" s="41"/>
      <c r="D24" s="43" t="s">
        <v>74</v>
      </c>
      <c r="E24" s="33">
        <v>477480</v>
      </c>
      <c r="F24" s="44">
        <v>-140000</v>
      </c>
      <c r="G24" s="44">
        <v>0</v>
      </c>
      <c r="H24" s="44"/>
      <c r="I24" s="45">
        <v>-140000</v>
      </c>
      <c r="J24" s="46">
        <f>+E24+I24</f>
        <v>337480</v>
      </c>
      <c r="K24" s="29"/>
      <c r="L24" s="30"/>
      <c r="M24" s="30"/>
    </row>
    <row r="25" spans="1:14" x14ac:dyDescent="0.25">
      <c r="A25" s="54"/>
      <c r="B25" s="22"/>
      <c r="C25" s="41"/>
      <c r="D25" s="43" t="s">
        <v>75</v>
      </c>
      <c r="E25" s="33">
        <v>718180</v>
      </c>
      <c r="F25" s="44">
        <v>-13000</v>
      </c>
      <c r="G25" s="44">
        <v>0</v>
      </c>
      <c r="H25" s="44"/>
      <c r="I25" s="45">
        <v>-13000</v>
      </c>
      <c r="J25" s="46">
        <f>+E25+I25</f>
        <v>705180</v>
      </c>
      <c r="K25" s="29"/>
      <c r="L25" s="30"/>
      <c r="M25" s="30"/>
    </row>
    <row r="26" spans="1:14" x14ac:dyDescent="0.25">
      <c r="A26" s="54"/>
      <c r="B26" s="22"/>
      <c r="C26" s="41"/>
      <c r="D26" s="43" t="s">
        <v>76</v>
      </c>
      <c r="E26" s="33">
        <v>561650</v>
      </c>
      <c r="F26" s="44">
        <v>-15000</v>
      </c>
      <c r="G26" s="44">
        <v>0</v>
      </c>
      <c r="H26" s="44"/>
      <c r="I26" s="45">
        <v>-15000</v>
      </c>
      <c r="J26" s="46">
        <f>+E26+I26</f>
        <v>546650</v>
      </c>
      <c r="K26" s="29"/>
      <c r="L26" s="30"/>
      <c r="M26" s="30"/>
    </row>
    <row r="27" spans="1:14" ht="30.75" customHeight="1" x14ac:dyDescent="0.25">
      <c r="A27" s="54" t="s">
        <v>68</v>
      </c>
      <c r="B27" s="31" t="s">
        <v>67</v>
      </c>
      <c r="C27" s="32" t="s">
        <v>64</v>
      </c>
      <c r="D27" s="52" t="s">
        <v>39</v>
      </c>
      <c r="E27" s="33">
        <v>0</v>
      </c>
      <c r="F27" s="34">
        <v>460</v>
      </c>
      <c r="G27" s="34">
        <v>460</v>
      </c>
      <c r="H27" s="34" t="s">
        <v>24</v>
      </c>
      <c r="I27" s="36">
        <v>460</v>
      </c>
      <c r="J27" s="35">
        <v>460</v>
      </c>
      <c r="K27" s="37" t="s">
        <v>79</v>
      </c>
      <c r="L27" s="51" t="s">
        <v>79</v>
      </c>
      <c r="M27" s="37"/>
    </row>
    <row r="28" spans="1:14" ht="30.75" customHeight="1" x14ac:dyDescent="0.25">
      <c r="A28" s="55" t="s">
        <v>69</v>
      </c>
      <c r="B28" s="31" t="s">
        <v>65</v>
      </c>
      <c r="C28" s="32" t="s">
        <v>66</v>
      </c>
      <c r="D28" s="52" t="s">
        <v>39</v>
      </c>
      <c r="E28" s="33">
        <v>0</v>
      </c>
      <c r="F28" s="34">
        <v>440</v>
      </c>
      <c r="G28" s="34">
        <v>440</v>
      </c>
      <c r="H28" s="34" t="s">
        <v>24</v>
      </c>
      <c r="I28" s="36">
        <v>440</v>
      </c>
      <c r="J28" s="35">
        <v>440</v>
      </c>
      <c r="K28" s="37" t="s">
        <v>79</v>
      </c>
      <c r="L28" s="71" t="s">
        <v>79</v>
      </c>
      <c r="M28" s="37"/>
    </row>
    <row r="29" spans="1:14" x14ac:dyDescent="0.25">
      <c r="A29" s="60"/>
      <c r="B29" s="61"/>
      <c r="C29" s="62"/>
      <c r="D29" s="63"/>
      <c r="E29" s="64"/>
      <c r="F29" s="65"/>
      <c r="G29" s="65"/>
      <c r="H29" s="65"/>
      <c r="I29" s="66"/>
      <c r="J29" s="67"/>
      <c r="K29" s="68"/>
      <c r="L29" s="69"/>
      <c r="M29" s="69"/>
    </row>
    <row r="30" spans="1:14" x14ac:dyDescent="0.25">
      <c r="A30" s="60"/>
      <c r="B30" s="61"/>
      <c r="C30" s="62"/>
      <c r="D30" s="70"/>
      <c r="E30" s="64"/>
      <c r="F30" s="65"/>
      <c r="G30" s="65"/>
      <c r="H30" s="65"/>
      <c r="I30" s="66"/>
      <c r="J30" s="67"/>
      <c r="K30" s="68"/>
      <c r="L30" s="69"/>
      <c r="M30" s="69"/>
    </row>
    <row r="31" spans="1:14" x14ac:dyDescent="0.25">
      <c r="A31" s="60"/>
      <c r="B31" s="61"/>
      <c r="C31" s="62"/>
      <c r="D31" s="63"/>
      <c r="E31" s="64"/>
      <c r="F31" s="65"/>
      <c r="G31" s="65"/>
      <c r="H31" s="65"/>
      <c r="I31" s="66"/>
      <c r="J31" s="67"/>
      <c r="K31" s="68"/>
      <c r="L31" s="69"/>
      <c r="M31" s="69"/>
    </row>
  </sheetData>
  <mergeCells count="1">
    <mergeCell ref="F3:H3"/>
  </mergeCells>
  <phoneticPr fontId="1"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7ac093a-53f4-4c39-b9db-0193c236ad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87B79EE72386A4D8AD13C149644D4EE" ma:contentTypeVersion="15" ma:contentTypeDescription="Loo uus dokument" ma:contentTypeScope="" ma:versionID="3a663788d164f52bf3fa7f1d11e267a5">
  <xsd:schema xmlns:xsd="http://www.w3.org/2001/XMLSchema" xmlns:xs="http://www.w3.org/2001/XMLSchema" xmlns:p="http://schemas.microsoft.com/office/2006/metadata/properties" xmlns:ns3="b7ac093a-53f4-4c39-b9db-0193c236ad79" xmlns:ns4="5f13d4d2-63b3-445d-aced-5845bb703a44" targetNamespace="http://schemas.microsoft.com/office/2006/metadata/properties" ma:root="true" ma:fieldsID="78d86290b2c174342af402e2cf2217f9" ns3:_="" ns4:_="">
    <xsd:import namespace="b7ac093a-53f4-4c39-b9db-0193c236ad79"/>
    <xsd:import namespace="5f13d4d2-63b3-445d-aced-5845bb703a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ac093a-53f4-4c39-b9db-0193c236a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13d4d2-63b3-445d-aced-5845bb703a44"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SharingHintHash" ma:index="12" nillable="true" ma:displayName="Vihjeräsi jagami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15A6F-BA1F-4BAC-B91B-8A8F266D059F}">
  <ds:schemaRefs>
    <ds:schemaRef ds:uri="http://schemas.microsoft.com/sharepoint/v3/contenttype/forms"/>
  </ds:schemaRefs>
</ds:datastoreItem>
</file>

<file path=customXml/itemProps2.xml><?xml version="1.0" encoding="utf-8"?>
<ds:datastoreItem xmlns:ds="http://schemas.openxmlformats.org/officeDocument/2006/customXml" ds:itemID="{8367E7B8-69BE-4B9A-8104-5CB687E5CB74}">
  <ds:schemaRefs>
    <ds:schemaRef ds:uri="http://schemas.microsoft.com/office/2006/metadata/properties"/>
    <ds:schemaRef ds:uri="http://purl.org/dc/elements/1.1/"/>
    <ds:schemaRef ds:uri="b7ac093a-53f4-4c39-b9db-0193c236ad79"/>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5f13d4d2-63b3-445d-aced-5845bb703a44"/>
  </ds:schemaRefs>
</ds:datastoreItem>
</file>

<file path=customXml/itemProps3.xml><?xml version="1.0" encoding="utf-8"?>
<ds:datastoreItem xmlns:ds="http://schemas.openxmlformats.org/officeDocument/2006/customXml" ds:itemID="{89C4CE55-BD0A-4316-AA0F-743F137A7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ac093a-53f4-4c39-b9db-0193c236ad79"/>
    <ds:schemaRef ds:uri="5f13d4d2-63b3-445d-aced-5845bb703a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Taotluste koond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Tiina Jaksi</dc:creator>
  <cp:keywords/>
  <dc:description/>
  <cp:lastModifiedBy>Ülle Riiner</cp:lastModifiedBy>
  <cp:revision/>
  <dcterms:created xsi:type="dcterms:W3CDTF">2019-01-16T02:52:48Z</dcterms:created>
  <dcterms:modified xsi:type="dcterms:W3CDTF">2025-01-16T14:10:56Z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0x010100287B79EE72386A4D8AD13C149644D4EE</vt:lpwstr>
  </property>
</Properties>
</file>